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735"/>
  </bookViews>
  <sheets>
    <sheet name="Plan1" sheetId="1" r:id="rId1"/>
  </sheets>
  <definedNames>
    <definedName name="_xlnm.Print_Area" localSheetId="0">Plan1!$B$2:$L$89</definedName>
  </definedNames>
  <calcPr calcId="114210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2"/>
  <c r="I53"/>
  <c r="I54"/>
  <c r="I55"/>
  <c r="I56"/>
  <c r="I57"/>
  <c r="I58"/>
  <c r="I59"/>
  <c r="I60"/>
  <c r="I61"/>
  <c r="I62"/>
  <c r="I63"/>
  <c r="K34"/>
  <c r="K35"/>
  <c r="K36"/>
  <c r="K37"/>
  <c r="K39"/>
  <c r="K40"/>
  <c r="K41"/>
  <c r="K42"/>
  <c r="K43"/>
  <c r="K44"/>
  <c r="K45"/>
  <c r="K46"/>
  <c r="K47"/>
  <c r="K48"/>
  <c r="K49"/>
  <c r="K50"/>
  <c r="K52"/>
  <c r="K53"/>
  <c r="K54"/>
  <c r="K55"/>
  <c r="K56"/>
  <c r="K57"/>
  <c r="K58"/>
  <c r="K59"/>
  <c r="K60"/>
  <c r="K61"/>
  <c r="K63"/>
  <c r="L63"/>
  <c r="G67"/>
  <c r="G68"/>
  <c r="G69"/>
  <c r="G70"/>
  <c r="G71"/>
  <c r="G72"/>
  <c r="G73"/>
  <c r="G74"/>
  <c r="G75"/>
  <c r="G76"/>
  <c r="G77"/>
  <c r="I68"/>
  <c r="I69"/>
  <c r="I70"/>
  <c r="I71"/>
  <c r="I72"/>
  <c r="I73"/>
  <c r="I74"/>
  <c r="I75"/>
  <c r="I76"/>
  <c r="I77"/>
  <c r="K68"/>
  <c r="K69"/>
  <c r="K70"/>
  <c r="K71"/>
  <c r="K72"/>
  <c r="K73"/>
  <c r="K74"/>
  <c r="K75"/>
  <c r="K76"/>
  <c r="K77"/>
  <c r="L77"/>
  <c r="L80"/>
  <c r="L84"/>
  <c r="L86"/>
  <c r="K80"/>
  <c r="K86"/>
  <c r="I80"/>
  <c r="I86"/>
  <c r="G80"/>
  <c r="G86"/>
  <c r="L68"/>
  <c r="L75"/>
  <c r="L76"/>
  <c r="L71"/>
  <c r="L70"/>
  <c r="L74"/>
  <c r="L73"/>
  <c r="L72"/>
  <c r="L69"/>
  <c r="L67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8"/>
  <c r="L42"/>
  <c r="L10"/>
  <c r="L53"/>
  <c r="L48"/>
  <c r="L40"/>
  <c r="L52"/>
  <c r="L58"/>
  <c r="L41"/>
  <c r="L55"/>
  <c r="L61"/>
  <c r="L17"/>
  <c r="L7"/>
  <c r="L43"/>
  <c r="L49"/>
  <c r="L51"/>
  <c r="L62"/>
  <c r="L38"/>
  <c r="L45"/>
  <c r="L15"/>
  <c r="L46"/>
  <c r="L13"/>
  <c r="L50"/>
  <c r="L11"/>
  <c r="L44"/>
  <c r="L59"/>
  <c r="L12"/>
  <c r="L18"/>
  <c r="L54"/>
  <c r="L16"/>
  <c r="L14"/>
  <c r="L47"/>
  <c r="L39"/>
  <c r="L57"/>
  <c r="L56"/>
  <c r="L9"/>
  <c r="L5"/>
  <c r="L37"/>
</calcChain>
</file>

<file path=xl/sharedStrings.xml><?xml version="1.0" encoding="utf-8"?>
<sst xmlns="http://schemas.openxmlformats.org/spreadsheetml/2006/main" count="190" uniqueCount="90">
  <si>
    <t>It</t>
  </si>
  <si>
    <t>Qt</t>
  </si>
  <si>
    <t>Un</t>
  </si>
  <si>
    <t>Especificação</t>
  </si>
  <si>
    <t>m</t>
  </si>
  <si>
    <t>pç</t>
  </si>
  <si>
    <t>Disjuntor monopolar linha DIN 20A, curva C</t>
  </si>
  <si>
    <t>Disjuntor bipolar linha DIN 32A, curva C</t>
  </si>
  <si>
    <t>Dispositivo de proteção contra surtos DPS 45KA-275v monopolar (1 módulo DIN)</t>
  </si>
  <si>
    <t>MATERIAIS ELÉTRICOS</t>
  </si>
  <si>
    <r>
      <t>Eletrocalha 100x100mm  "U" perfurada (3m), galvanizada, chapa espessura n</t>
    </r>
    <r>
      <rPr>
        <u/>
        <sz val="12"/>
        <rFont val="Calibri"/>
        <family val="2"/>
      </rPr>
      <t>o.</t>
    </r>
    <r>
      <rPr>
        <sz val="12"/>
        <rFont val="Calibri"/>
        <family val="2"/>
      </rPr>
      <t xml:space="preserve"> 18</t>
    </r>
  </si>
  <si>
    <t>Parafuso cabeça lentilha auto travante 1/4"x1/2"</t>
  </si>
  <si>
    <t>Porca sextavada 1/4"</t>
  </si>
  <si>
    <t>Arruela lisa 1/4"</t>
  </si>
  <si>
    <t>br</t>
  </si>
  <si>
    <t>Perfilado perfurado 38x38mm-6m, chapa #18</t>
  </si>
  <si>
    <t>Junção reta para perfilado 38x38mm</t>
  </si>
  <si>
    <t>cj</t>
  </si>
  <si>
    <t>conjunto 01 módulo interruptor simples, com placa para caixa 4"x2"</t>
  </si>
  <si>
    <t>conjunto 01 módulo interruptor paralelo, com placa para caixa 4"x2"</t>
  </si>
  <si>
    <t>Junção lateral simples (tipo tala) para eletrocalha altura 100mm  "U" perfurada</t>
  </si>
  <si>
    <t>Suspensão vertical (tipo capelinha) para eletrocalha 100x100mm</t>
  </si>
  <si>
    <t>Suspensão (gancho) para perfilado curto 100mm</t>
  </si>
  <si>
    <t>Vergalhão rosca total 1/4" galvanizado 3m</t>
  </si>
  <si>
    <t>Eletroduto de PVC flexível espirado 3/4"</t>
  </si>
  <si>
    <t>Obra reforma Santuário</t>
  </si>
  <si>
    <t>Cabo de cobre flexível, #2,5mm², isolação 750v</t>
  </si>
  <si>
    <t>Cabo de cobre flexível, #4,0mm², isolação 750v</t>
  </si>
  <si>
    <t>Cabo de cobre flexível, #10,0mm², isolação 750v</t>
  </si>
  <si>
    <t>Cabo de cobre flexível, #16,0mm², isolação 1Kv</t>
  </si>
  <si>
    <t>Cabo de cobre flexível múltiplo 2x#2,5mm², isolação 1Kv</t>
  </si>
  <si>
    <t>Cabo de cobre flexível múltiplo 2x#4,0mm², isolação 1Kv</t>
  </si>
  <si>
    <t>Cabo de cobre flexível múltiplo 3x#4,0mm², isolação 1Kv</t>
  </si>
  <si>
    <t>Eletroduto de PVC flexível espirado 1"</t>
  </si>
  <si>
    <t>Eletroduto de polietileno de alta densidade espiralado 2"</t>
  </si>
  <si>
    <r>
      <t>Eletrocalha 200x100mm  "U" perfurada (3m), galvanizada, chapa espessura n</t>
    </r>
    <r>
      <rPr>
        <u/>
        <sz val="12"/>
        <rFont val="Calibri"/>
        <family val="2"/>
      </rPr>
      <t>o.</t>
    </r>
    <r>
      <rPr>
        <sz val="12"/>
        <rFont val="Calibri"/>
        <family val="2"/>
      </rPr>
      <t xml:space="preserve"> 18</t>
    </r>
  </si>
  <si>
    <t>Suspensão vertical (tipo capelinha) para eletrocalha 200x100mm</t>
  </si>
  <si>
    <t>Eletroduto de PVC rígido 3/4"</t>
  </si>
  <si>
    <t>Condulete múltiplo alumínio 3/4"</t>
  </si>
  <si>
    <t>Unidut cônico para condulete múltiplo 3/4"</t>
  </si>
  <si>
    <t>Tampão para condulete múltiplo 3/4"</t>
  </si>
  <si>
    <t>Tampa cega para condulete múltiplo alumínio 3/4"</t>
  </si>
  <si>
    <t>Abraçadeira para eletroduto 3/4", trava tipo chaveta</t>
  </si>
  <si>
    <t>Tomada 2P+T, 20A, uso ao tempo, com tampa articulável</t>
  </si>
  <si>
    <t>Relé fotoelétrico com base 127v, 500w</t>
  </si>
  <si>
    <t>Sensor de presença infravermelho articulável</t>
  </si>
  <si>
    <t>conjunto 03 módulos interruptor simples, com placa para caixa 4"x2"</t>
  </si>
  <si>
    <t>conjunto 02 módulos interruptor simples, com placa para caixa 4"x2"</t>
  </si>
  <si>
    <t>conjunto 04 módulos interruptor simples, com placa para caixa 4"x2"</t>
  </si>
  <si>
    <t>conjunto  01 módulos tomada 2P+T 10A, com placa para caixa 4"x2"</t>
  </si>
  <si>
    <t>Quadro elétrico em chapa metálica de embutir para 56 disjuntores linha DIN mais geral, barramento trifásico 150A, barra de neutro, barra de terra</t>
  </si>
  <si>
    <t>Quadro elétrico em chapa metálica de embutir para 34 disjuntores linha DIN mais geral, sem barramentos</t>
  </si>
  <si>
    <t>Caixa para montagem elétrica 300x300x200mm (AxLxP)</t>
  </si>
  <si>
    <t>Disjuntor monopolar linha DIN 16A, curva C</t>
  </si>
  <si>
    <t>Disjuntor monopolar linha DIN 32A, curva C</t>
  </si>
  <si>
    <t>Disjuntor bipolar linha DIN 20A, curva C</t>
  </si>
  <si>
    <t>Disjuntor tripolar linha DIN 63A, curva C</t>
  </si>
  <si>
    <t>Seccionadora monopolar módulo DIN  17,8mm - 40A</t>
  </si>
  <si>
    <t>Ferragens e acessórios de instalação</t>
  </si>
  <si>
    <t>Cabo de cobre #50mm² nu para aterramento NBR 6524/1998 - 7 fios</t>
  </si>
  <si>
    <t>Barra chata de alumínio com furos (70mm²) 7/8"x1/3"x3m com furos</t>
  </si>
  <si>
    <t>pct</t>
  </si>
  <si>
    <t>Cartucho pó exotérmico 115g</t>
  </si>
  <si>
    <t>Cartucho pó exotérmico 90g</t>
  </si>
  <si>
    <t>Haste de aterramento aço cobreado alta camada 5/8"x2,4m</t>
  </si>
  <si>
    <t>Molde p/ solda exotérmica T cabo #50mm² x cabo #50mm²</t>
  </si>
  <si>
    <t>Molde para solda exotérmica haste 5/8"/cabo 50mm2</t>
  </si>
  <si>
    <t>Alicate suporte para molde tamanho 3</t>
  </si>
  <si>
    <t>Caixa de equalização 5 terminais</t>
  </si>
  <si>
    <t>un</t>
  </si>
  <si>
    <t>Terminal bolinha 50mm</t>
  </si>
  <si>
    <t>Fita isolante comum 20 mts</t>
  </si>
  <si>
    <t>Abraçadeira Helliman 4,6x300</t>
  </si>
  <si>
    <t>Caixa de passagem 20x20ZB</t>
  </si>
  <si>
    <t>Tubo de esgoto 100mm</t>
  </si>
  <si>
    <t>Tampão cap. De 100mm</t>
  </si>
  <si>
    <t>Luminária de emergência 2x28w</t>
  </si>
  <si>
    <t>Saída de eletrocalha 3/4</t>
  </si>
  <si>
    <t>Fornecedor 2</t>
  </si>
  <si>
    <t>Fornecedor 1</t>
  </si>
  <si>
    <t>Valor Unit</t>
  </si>
  <si>
    <t>Valor Total</t>
  </si>
  <si>
    <t>Fornecedor 3</t>
  </si>
  <si>
    <t>Média</t>
  </si>
  <si>
    <t>Total:</t>
  </si>
  <si>
    <t>locação de andaime</t>
  </si>
  <si>
    <t>Total geral:</t>
  </si>
  <si>
    <t>Proteção Atmosférica</t>
  </si>
  <si>
    <t>MDO - MÃO de OBRA</t>
  </si>
  <si>
    <t>Total Geral -  Materiais + MDO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</si>
</sst>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</numFmts>
  <fonts count="10"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8" fontId="1" fillId="0" borderId="1" xfId="1" applyNumberFormat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88"/>
  <sheetViews>
    <sheetView tabSelected="1" view="pageBreakPreview" topLeftCell="A52" zoomScale="60" zoomScaleNormal="100" workbookViewId="0">
      <selection activeCell="V85" sqref="V85"/>
    </sheetView>
  </sheetViews>
  <sheetFormatPr defaultRowHeight="12.75"/>
  <cols>
    <col min="1" max="1" width="2.42578125" customWidth="1"/>
    <col min="2" max="2" width="4.28515625" customWidth="1"/>
    <col min="3" max="3" width="7.140625" style="14" customWidth="1"/>
    <col min="4" max="4" width="4.7109375" customWidth="1"/>
    <col min="5" max="5" width="61.140625" customWidth="1"/>
    <col min="6" max="6" width="16.140625" bestFit="1" customWidth="1"/>
    <col min="7" max="7" width="19" customWidth="1"/>
    <col min="8" max="8" width="16.42578125" customWidth="1"/>
    <col min="9" max="9" width="19.85546875" customWidth="1"/>
    <col min="10" max="10" width="16" customWidth="1"/>
    <col min="11" max="11" width="19.85546875" customWidth="1"/>
    <col min="12" max="12" width="21.42578125" customWidth="1"/>
  </cols>
  <sheetData>
    <row r="1" spans="2:12">
      <c r="E1" s="1"/>
      <c r="F1" s="1"/>
      <c r="G1" s="1"/>
      <c r="H1" s="1"/>
    </row>
    <row r="2" spans="2:12" ht="34.5" customHeight="1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2" ht="32.25" customHeight="1">
      <c r="B3" s="30" t="s">
        <v>25</v>
      </c>
      <c r="C3" s="30"/>
      <c r="D3" s="30"/>
      <c r="E3" s="30"/>
      <c r="F3" s="27" t="s">
        <v>79</v>
      </c>
      <c r="G3" s="27"/>
      <c r="H3" s="27" t="s">
        <v>78</v>
      </c>
      <c r="I3" s="27"/>
      <c r="J3" s="27" t="s">
        <v>82</v>
      </c>
      <c r="K3" s="27"/>
      <c r="L3" s="28" t="s">
        <v>83</v>
      </c>
    </row>
    <row r="4" spans="2:12" ht="30.75" customHeight="1">
      <c r="B4" s="6" t="s">
        <v>0</v>
      </c>
      <c r="C4" s="6" t="s">
        <v>1</v>
      </c>
      <c r="D4" s="6" t="s">
        <v>2</v>
      </c>
      <c r="E4" s="6" t="s">
        <v>3</v>
      </c>
      <c r="F4" s="6" t="s">
        <v>80</v>
      </c>
      <c r="G4" s="6" t="s">
        <v>81</v>
      </c>
      <c r="H4" s="6" t="s">
        <v>80</v>
      </c>
      <c r="I4" s="6" t="s">
        <v>81</v>
      </c>
      <c r="J4" s="6" t="s">
        <v>80</v>
      </c>
      <c r="K4" s="6" t="s">
        <v>81</v>
      </c>
      <c r="L4" s="28"/>
    </row>
    <row r="5" spans="2:12" ht="15.75">
      <c r="B5" s="3">
        <v>1</v>
      </c>
      <c r="C5" s="3">
        <v>3500</v>
      </c>
      <c r="D5" s="3" t="s">
        <v>4</v>
      </c>
      <c r="E5" s="11" t="s">
        <v>26</v>
      </c>
      <c r="F5" s="4">
        <v>1.1000000000000001</v>
      </c>
      <c r="G5" s="4">
        <f>F5*C5</f>
        <v>3850.0000000000005</v>
      </c>
      <c r="H5" s="5">
        <v>1.45</v>
      </c>
      <c r="I5" s="5">
        <f>C5*H5</f>
        <v>5075</v>
      </c>
      <c r="J5" s="5">
        <v>1.63</v>
      </c>
      <c r="K5" s="4">
        <v>5705</v>
      </c>
      <c r="L5" s="12">
        <f>(G5+I5+K5)/3</f>
        <v>4876.666666666667</v>
      </c>
    </row>
    <row r="6" spans="2:12" ht="15.75">
      <c r="B6" s="3">
        <v>2</v>
      </c>
      <c r="C6" s="3">
        <v>3400</v>
      </c>
      <c r="D6" s="3" t="s">
        <v>4</v>
      </c>
      <c r="E6" s="3" t="s">
        <v>27</v>
      </c>
      <c r="F6" s="4">
        <v>1.96</v>
      </c>
      <c r="G6" s="4">
        <f t="shared" ref="G6:G62" si="0">F6*C6</f>
        <v>6664</v>
      </c>
      <c r="H6" s="5">
        <v>3.1</v>
      </c>
      <c r="I6" s="5">
        <f t="shared" ref="I6:I62" si="1">C6*H6</f>
        <v>10540</v>
      </c>
      <c r="J6" s="5">
        <v>4.8</v>
      </c>
      <c r="K6" s="21">
        <v>16320</v>
      </c>
      <c r="L6" s="22">
        <v>11174.66</v>
      </c>
    </row>
    <row r="7" spans="2:12" ht="15.75">
      <c r="B7" s="3">
        <v>3</v>
      </c>
      <c r="C7" s="3">
        <v>70</v>
      </c>
      <c r="D7" s="3" t="s">
        <v>4</v>
      </c>
      <c r="E7" s="3" t="s">
        <v>28</v>
      </c>
      <c r="F7" s="4">
        <v>5</v>
      </c>
      <c r="G7" s="4">
        <f t="shared" si="0"/>
        <v>350</v>
      </c>
      <c r="H7" s="5">
        <v>5.78</v>
      </c>
      <c r="I7" s="5">
        <f t="shared" si="1"/>
        <v>404.6</v>
      </c>
      <c r="J7" s="5">
        <v>6.9</v>
      </c>
      <c r="K7" s="4">
        <v>483</v>
      </c>
      <c r="L7" s="12">
        <f t="shared" ref="L7:L63" si="2">(G7+I7+K7)/3</f>
        <v>412.5333333333333</v>
      </c>
    </row>
    <row r="8" spans="2:12" ht="15.75">
      <c r="B8" s="3">
        <v>4</v>
      </c>
      <c r="C8" s="3">
        <v>250</v>
      </c>
      <c r="D8" s="3" t="s">
        <v>4</v>
      </c>
      <c r="E8" s="3" t="s">
        <v>29</v>
      </c>
      <c r="F8" s="4">
        <v>7.52</v>
      </c>
      <c r="G8" s="4">
        <f t="shared" si="0"/>
        <v>1880</v>
      </c>
      <c r="H8" s="5">
        <v>9.9</v>
      </c>
      <c r="I8" s="5">
        <f t="shared" si="1"/>
        <v>2475</v>
      </c>
      <c r="J8" s="5">
        <v>11.5</v>
      </c>
      <c r="K8" s="4">
        <v>2875</v>
      </c>
      <c r="L8" s="12">
        <f t="shared" si="2"/>
        <v>2410</v>
      </c>
    </row>
    <row r="9" spans="2:12" ht="15.75">
      <c r="B9" s="3">
        <v>5</v>
      </c>
      <c r="C9" s="3">
        <v>300</v>
      </c>
      <c r="D9" s="3" t="s">
        <v>4</v>
      </c>
      <c r="E9" s="3" t="s">
        <v>30</v>
      </c>
      <c r="F9" s="4">
        <v>2.85</v>
      </c>
      <c r="G9" s="4">
        <f t="shared" si="0"/>
        <v>855</v>
      </c>
      <c r="H9" s="5">
        <v>3.67</v>
      </c>
      <c r="I9" s="5">
        <f t="shared" si="1"/>
        <v>1101</v>
      </c>
      <c r="J9" s="5">
        <v>4.88</v>
      </c>
      <c r="K9" s="4">
        <v>1464</v>
      </c>
      <c r="L9" s="12">
        <f t="shared" si="2"/>
        <v>1140</v>
      </c>
    </row>
    <row r="10" spans="2:12" ht="15.75">
      <c r="B10" s="3">
        <v>6</v>
      </c>
      <c r="C10" s="3">
        <v>60</v>
      </c>
      <c r="D10" s="3" t="s">
        <v>4</v>
      </c>
      <c r="E10" s="3" t="s">
        <v>31</v>
      </c>
      <c r="F10" s="4">
        <v>4.2</v>
      </c>
      <c r="G10" s="4">
        <f t="shared" si="0"/>
        <v>252</v>
      </c>
      <c r="H10" s="5">
        <v>5.25</v>
      </c>
      <c r="I10" s="5">
        <f t="shared" si="1"/>
        <v>315</v>
      </c>
      <c r="J10" s="5">
        <v>5.3</v>
      </c>
      <c r="K10" s="4">
        <v>318</v>
      </c>
      <c r="L10" s="12">
        <f t="shared" si="2"/>
        <v>295</v>
      </c>
    </row>
    <row r="11" spans="2:12" ht="15.75">
      <c r="B11" s="3">
        <v>7</v>
      </c>
      <c r="C11" s="3">
        <v>40</v>
      </c>
      <c r="D11" s="3" t="s">
        <v>4</v>
      </c>
      <c r="E11" s="3" t="s">
        <v>32</v>
      </c>
      <c r="F11" s="4">
        <v>4.2</v>
      </c>
      <c r="G11" s="4">
        <f t="shared" si="0"/>
        <v>168</v>
      </c>
      <c r="H11" s="5">
        <v>7.57</v>
      </c>
      <c r="I11" s="5">
        <f t="shared" si="1"/>
        <v>302.8</v>
      </c>
      <c r="J11" s="5">
        <v>7.6</v>
      </c>
      <c r="K11" s="4">
        <v>304</v>
      </c>
      <c r="L11" s="12">
        <f t="shared" si="2"/>
        <v>258.26666666666665</v>
      </c>
    </row>
    <row r="12" spans="2:12" ht="47.25">
      <c r="B12" s="3">
        <v>8</v>
      </c>
      <c r="C12" s="3">
        <v>1</v>
      </c>
      <c r="D12" s="3" t="s">
        <v>5</v>
      </c>
      <c r="E12" s="3" t="s">
        <v>50</v>
      </c>
      <c r="F12" s="4">
        <v>1361.16</v>
      </c>
      <c r="G12" s="4">
        <f t="shared" si="0"/>
        <v>1361.16</v>
      </c>
      <c r="H12" s="5">
        <v>1622.1</v>
      </c>
      <c r="I12" s="5">
        <f t="shared" si="1"/>
        <v>1622.1</v>
      </c>
      <c r="J12" s="5">
        <v>2982.6</v>
      </c>
      <c r="K12" s="4">
        <v>2982.6</v>
      </c>
      <c r="L12" s="12">
        <f t="shared" si="2"/>
        <v>1988.6200000000001</v>
      </c>
    </row>
    <row r="13" spans="2:12" ht="31.5">
      <c r="B13" s="3">
        <v>9</v>
      </c>
      <c r="C13" s="3">
        <v>1</v>
      </c>
      <c r="D13" s="3" t="s">
        <v>5</v>
      </c>
      <c r="E13" s="3" t="s">
        <v>51</v>
      </c>
      <c r="F13" s="4">
        <v>568.33000000000004</v>
      </c>
      <c r="G13" s="4">
        <f t="shared" si="0"/>
        <v>568.33000000000004</v>
      </c>
      <c r="H13" s="5">
        <v>801</v>
      </c>
      <c r="I13" s="5">
        <f t="shared" si="1"/>
        <v>801</v>
      </c>
      <c r="J13" s="5">
        <v>1900</v>
      </c>
      <c r="K13" s="4">
        <v>1900</v>
      </c>
      <c r="L13" s="12">
        <f t="shared" si="2"/>
        <v>1089.7766666666666</v>
      </c>
    </row>
    <row r="14" spans="2:12" ht="15.75">
      <c r="B14" s="3">
        <v>10</v>
      </c>
      <c r="C14" s="3">
        <v>1</v>
      </c>
      <c r="D14" s="3" t="s">
        <v>5</v>
      </c>
      <c r="E14" s="3" t="s">
        <v>52</v>
      </c>
      <c r="F14" s="4">
        <v>116.14</v>
      </c>
      <c r="G14" s="4">
        <f t="shared" si="0"/>
        <v>116.14</v>
      </c>
      <c r="H14" s="5">
        <v>138.1</v>
      </c>
      <c r="I14" s="5">
        <f t="shared" si="1"/>
        <v>138.1</v>
      </c>
      <c r="J14" s="5">
        <v>158.69999999999999</v>
      </c>
      <c r="K14" s="4">
        <v>158.69999999999999</v>
      </c>
      <c r="L14" s="12">
        <f t="shared" si="2"/>
        <v>137.64666666666668</v>
      </c>
    </row>
    <row r="15" spans="2:12" ht="15.75">
      <c r="B15" s="3">
        <v>11</v>
      </c>
      <c r="C15" s="3">
        <v>19</v>
      </c>
      <c r="D15" s="3" t="s">
        <v>5</v>
      </c>
      <c r="E15" s="3" t="s">
        <v>53</v>
      </c>
      <c r="F15" s="4">
        <v>6</v>
      </c>
      <c r="G15" s="4">
        <f t="shared" si="0"/>
        <v>114</v>
      </c>
      <c r="H15" s="5">
        <v>7.17</v>
      </c>
      <c r="I15" s="5">
        <f t="shared" si="1"/>
        <v>136.22999999999999</v>
      </c>
      <c r="J15" s="5">
        <v>8.1999999999999993</v>
      </c>
      <c r="K15" s="4">
        <v>155.80000000000001</v>
      </c>
      <c r="L15" s="12">
        <f t="shared" si="2"/>
        <v>135.34333333333333</v>
      </c>
    </row>
    <row r="16" spans="2:12" ht="15.75">
      <c r="B16" s="3">
        <v>12</v>
      </c>
      <c r="C16" s="3">
        <v>9</v>
      </c>
      <c r="D16" s="3" t="s">
        <v>5</v>
      </c>
      <c r="E16" s="3" t="s">
        <v>6</v>
      </c>
      <c r="F16" s="4">
        <v>6</v>
      </c>
      <c r="G16" s="4">
        <f t="shared" si="0"/>
        <v>54</v>
      </c>
      <c r="H16" s="5">
        <v>7.2</v>
      </c>
      <c r="I16" s="5">
        <f t="shared" si="1"/>
        <v>64.8</v>
      </c>
      <c r="J16" s="5">
        <v>8.6</v>
      </c>
      <c r="K16" s="4">
        <v>77.400000000000006</v>
      </c>
      <c r="L16" s="12">
        <f t="shared" si="2"/>
        <v>65.399999999999991</v>
      </c>
    </row>
    <row r="17" spans="2:12" ht="15.75">
      <c r="B17" s="3">
        <v>13</v>
      </c>
      <c r="C17" s="3">
        <v>6</v>
      </c>
      <c r="D17" s="3" t="s">
        <v>5</v>
      </c>
      <c r="E17" s="3" t="s">
        <v>54</v>
      </c>
      <c r="F17" s="4">
        <v>6.7</v>
      </c>
      <c r="G17" s="4">
        <f t="shared" si="0"/>
        <v>40.200000000000003</v>
      </c>
      <c r="H17" s="5">
        <v>7.3</v>
      </c>
      <c r="I17" s="5">
        <f t="shared" si="1"/>
        <v>43.8</v>
      </c>
      <c r="J17" s="5">
        <v>8.9</v>
      </c>
      <c r="K17" s="4">
        <v>53.4</v>
      </c>
      <c r="L17" s="12">
        <f t="shared" si="2"/>
        <v>45.800000000000004</v>
      </c>
    </row>
    <row r="18" spans="2:12" ht="15.75">
      <c r="B18" s="3">
        <v>14</v>
      </c>
      <c r="C18" s="3">
        <v>2</v>
      </c>
      <c r="D18" s="3" t="s">
        <v>5</v>
      </c>
      <c r="E18" s="3" t="s">
        <v>55</v>
      </c>
      <c r="F18" s="4">
        <v>25.51</v>
      </c>
      <c r="G18" s="4">
        <f t="shared" si="0"/>
        <v>51.02</v>
      </c>
      <c r="H18" s="5">
        <v>30.37</v>
      </c>
      <c r="I18" s="5">
        <f t="shared" si="1"/>
        <v>60.74</v>
      </c>
      <c r="J18" s="5">
        <v>35.1</v>
      </c>
      <c r="K18" s="4">
        <v>70.2</v>
      </c>
      <c r="L18" s="12">
        <f t="shared" si="2"/>
        <v>60.653333333333336</v>
      </c>
    </row>
    <row r="19" spans="2:12" ht="15.75">
      <c r="B19" s="3">
        <v>15</v>
      </c>
      <c r="C19" s="3">
        <v>2</v>
      </c>
      <c r="D19" s="3" t="s">
        <v>5</v>
      </c>
      <c r="E19" s="3" t="s">
        <v>7</v>
      </c>
      <c r="F19" s="4">
        <v>25.51</v>
      </c>
      <c r="G19" s="4">
        <f t="shared" si="0"/>
        <v>51.02</v>
      </c>
      <c r="H19" s="5">
        <v>30.5</v>
      </c>
      <c r="I19" s="5">
        <f t="shared" si="1"/>
        <v>61</v>
      </c>
      <c r="J19" s="5">
        <v>38.6</v>
      </c>
      <c r="K19" s="4">
        <v>77.2</v>
      </c>
      <c r="L19" s="12">
        <f t="shared" si="2"/>
        <v>63.073333333333345</v>
      </c>
    </row>
    <row r="20" spans="2:12" ht="15.75">
      <c r="B20" s="3">
        <v>16</v>
      </c>
      <c r="C20" s="3">
        <v>1</v>
      </c>
      <c r="D20" s="3" t="s">
        <v>5</v>
      </c>
      <c r="E20" s="3" t="s">
        <v>56</v>
      </c>
      <c r="F20" s="4">
        <v>38.21</v>
      </c>
      <c r="G20" s="4">
        <f t="shared" si="0"/>
        <v>38.21</v>
      </c>
      <c r="H20" s="5">
        <v>45</v>
      </c>
      <c r="I20" s="5">
        <f t="shared" si="1"/>
        <v>45</v>
      </c>
      <c r="J20" s="5">
        <v>51.62</v>
      </c>
      <c r="K20" s="4">
        <v>51.62</v>
      </c>
      <c r="L20" s="12">
        <f t="shared" si="2"/>
        <v>44.943333333333335</v>
      </c>
    </row>
    <row r="21" spans="2:12" ht="15.75">
      <c r="B21" s="3">
        <v>17</v>
      </c>
      <c r="C21" s="3">
        <v>22</v>
      </c>
      <c r="D21" s="3" t="s">
        <v>5</v>
      </c>
      <c r="E21" s="3" t="s">
        <v>57</v>
      </c>
      <c r="F21" s="4">
        <v>122.44</v>
      </c>
      <c r="G21" s="4">
        <f t="shared" si="0"/>
        <v>2693.68</v>
      </c>
      <c r="H21" s="5">
        <v>135.30000000000001</v>
      </c>
      <c r="I21" s="5">
        <f t="shared" si="1"/>
        <v>2976.6000000000004</v>
      </c>
      <c r="J21" s="5">
        <v>142</v>
      </c>
      <c r="K21" s="4">
        <v>3124</v>
      </c>
      <c r="L21" s="12">
        <f t="shared" si="2"/>
        <v>2931.4266666666667</v>
      </c>
    </row>
    <row r="22" spans="2:12" ht="31.5">
      <c r="B22" s="3">
        <v>18</v>
      </c>
      <c r="C22" s="3">
        <v>3</v>
      </c>
      <c r="D22" s="3" t="s">
        <v>5</v>
      </c>
      <c r="E22" s="3" t="s">
        <v>8</v>
      </c>
      <c r="F22" s="4">
        <v>50.22</v>
      </c>
      <c r="G22" s="4">
        <f t="shared" si="0"/>
        <v>150.66</v>
      </c>
      <c r="H22" s="5">
        <v>58.1</v>
      </c>
      <c r="I22" s="5">
        <f t="shared" si="1"/>
        <v>174.3</v>
      </c>
      <c r="J22" s="5">
        <v>59.99</v>
      </c>
      <c r="K22" s="4">
        <v>179.97</v>
      </c>
      <c r="L22" s="12">
        <f t="shared" si="2"/>
        <v>168.31000000000003</v>
      </c>
    </row>
    <row r="23" spans="2:12" ht="31.5">
      <c r="B23" s="3">
        <v>19</v>
      </c>
      <c r="C23" s="13">
        <v>5</v>
      </c>
      <c r="D23" s="10" t="s">
        <v>17</v>
      </c>
      <c r="E23" s="10" t="s">
        <v>18</v>
      </c>
      <c r="F23" s="4">
        <v>11.6</v>
      </c>
      <c r="G23" s="4">
        <f t="shared" si="0"/>
        <v>58</v>
      </c>
      <c r="H23" s="5">
        <v>15</v>
      </c>
      <c r="I23" s="5">
        <f t="shared" si="1"/>
        <v>75</v>
      </c>
      <c r="J23" s="5">
        <v>17.2</v>
      </c>
      <c r="K23" s="4">
        <v>86</v>
      </c>
      <c r="L23" s="12">
        <f t="shared" si="2"/>
        <v>73</v>
      </c>
    </row>
    <row r="24" spans="2:12" ht="31.5">
      <c r="B24" s="3">
        <v>20</v>
      </c>
      <c r="C24" s="13">
        <v>1</v>
      </c>
      <c r="D24" s="10" t="s">
        <v>17</v>
      </c>
      <c r="E24" s="10" t="s">
        <v>47</v>
      </c>
      <c r="F24" s="4">
        <v>11.6</v>
      </c>
      <c r="G24" s="4">
        <f t="shared" si="0"/>
        <v>11.6</v>
      </c>
      <c r="H24" s="5">
        <v>15</v>
      </c>
      <c r="I24" s="5">
        <f t="shared" si="1"/>
        <v>15</v>
      </c>
      <c r="J24" s="5">
        <v>17.2</v>
      </c>
      <c r="K24" s="4">
        <v>17.2</v>
      </c>
      <c r="L24" s="12">
        <f t="shared" si="2"/>
        <v>14.6</v>
      </c>
    </row>
    <row r="25" spans="2:12" ht="31.5">
      <c r="B25" s="3">
        <v>21</v>
      </c>
      <c r="C25" s="13">
        <v>2</v>
      </c>
      <c r="D25" s="10" t="s">
        <v>17</v>
      </c>
      <c r="E25" s="10" t="s">
        <v>46</v>
      </c>
      <c r="F25" s="4">
        <v>17.52</v>
      </c>
      <c r="G25" s="4">
        <f t="shared" si="0"/>
        <v>35.04</v>
      </c>
      <c r="H25" s="5">
        <v>20.5</v>
      </c>
      <c r="I25" s="5">
        <f t="shared" si="1"/>
        <v>41</v>
      </c>
      <c r="J25" s="5">
        <v>22</v>
      </c>
      <c r="K25" s="4">
        <v>44</v>
      </c>
      <c r="L25" s="12">
        <f t="shared" si="2"/>
        <v>40.013333333333328</v>
      </c>
    </row>
    <row r="26" spans="2:12" ht="31.5">
      <c r="B26" s="3">
        <v>22</v>
      </c>
      <c r="C26" s="13">
        <v>1</v>
      </c>
      <c r="D26" s="10" t="s">
        <v>17</v>
      </c>
      <c r="E26" s="10" t="s">
        <v>48</v>
      </c>
      <c r="F26" s="4">
        <v>19.559999999999999</v>
      </c>
      <c r="G26" s="4">
        <f t="shared" si="0"/>
        <v>19.559999999999999</v>
      </c>
      <c r="H26" s="5">
        <v>26.9</v>
      </c>
      <c r="I26" s="5">
        <f t="shared" si="1"/>
        <v>26.9</v>
      </c>
      <c r="J26" s="5">
        <v>30</v>
      </c>
      <c r="K26" s="4">
        <v>30</v>
      </c>
      <c r="L26" s="12">
        <f t="shared" si="2"/>
        <v>25.486666666666665</v>
      </c>
    </row>
    <row r="27" spans="2:12" ht="31.5">
      <c r="B27" s="3">
        <v>23</v>
      </c>
      <c r="C27" s="13">
        <v>40</v>
      </c>
      <c r="D27" s="10" t="s">
        <v>17</v>
      </c>
      <c r="E27" s="10" t="s">
        <v>49</v>
      </c>
      <c r="F27" s="4">
        <v>11.6</v>
      </c>
      <c r="G27" s="4">
        <f t="shared" si="0"/>
        <v>464</v>
      </c>
      <c r="H27" s="5">
        <v>15</v>
      </c>
      <c r="I27" s="5">
        <f t="shared" si="1"/>
        <v>600</v>
      </c>
      <c r="J27" s="5">
        <v>17.2</v>
      </c>
      <c r="K27" s="4">
        <v>688</v>
      </c>
      <c r="L27" s="12">
        <f t="shared" si="2"/>
        <v>584</v>
      </c>
    </row>
    <row r="28" spans="2:12" ht="31.5">
      <c r="B28" s="3">
        <v>24</v>
      </c>
      <c r="C28" s="13">
        <v>4</v>
      </c>
      <c r="D28" s="10" t="s">
        <v>17</v>
      </c>
      <c r="E28" s="10" t="s">
        <v>19</v>
      </c>
      <c r="F28" s="4">
        <v>69.66</v>
      </c>
      <c r="G28" s="4">
        <f t="shared" si="0"/>
        <v>278.64</v>
      </c>
      <c r="H28" s="5">
        <v>77.599999999999994</v>
      </c>
      <c r="I28" s="5">
        <f t="shared" si="1"/>
        <v>310.39999999999998</v>
      </c>
      <c r="J28" s="5">
        <v>81</v>
      </c>
      <c r="K28" s="4">
        <v>324</v>
      </c>
      <c r="L28" s="12">
        <f t="shared" si="2"/>
        <v>304.34666666666664</v>
      </c>
    </row>
    <row r="29" spans="2:12" ht="15.75">
      <c r="B29" s="3">
        <v>25</v>
      </c>
      <c r="C29" s="13">
        <v>2</v>
      </c>
      <c r="D29" s="10" t="s">
        <v>5</v>
      </c>
      <c r="E29" s="10" t="s">
        <v>43</v>
      </c>
      <c r="F29" s="4">
        <v>22.77</v>
      </c>
      <c r="G29" s="4">
        <f t="shared" si="0"/>
        <v>45.54</v>
      </c>
      <c r="H29" s="5">
        <v>25</v>
      </c>
      <c r="I29" s="5">
        <f t="shared" si="1"/>
        <v>50</v>
      </c>
      <c r="J29" s="5">
        <v>28.45</v>
      </c>
      <c r="K29" s="4">
        <v>56.9</v>
      </c>
      <c r="L29" s="12">
        <f t="shared" si="2"/>
        <v>50.813333333333333</v>
      </c>
    </row>
    <row r="30" spans="2:12" ht="15.75">
      <c r="B30" s="3">
        <v>26</v>
      </c>
      <c r="C30" s="13">
        <v>1</v>
      </c>
      <c r="D30" s="10" t="s">
        <v>5</v>
      </c>
      <c r="E30" s="10" t="s">
        <v>44</v>
      </c>
      <c r="F30" s="4">
        <v>21.5</v>
      </c>
      <c r="G30" s="4">
        <f t="shared" si="0"/>
        <v>21.5</v>
      </c>
      <c r="H30" s="5">
        <v>24.1</v>
      </c>
      <c r="I30" s="5">
        <f t="shared" si="1"/>
        <v>24.1</v>
      </c>
      <c r="J30" s="5">
        <v>28</v>
      </c>
      <c r="K30" s="4">
        <v>28</v>
      </c>
      <c r="L30" s="12">
        <f t="shared" si="2"/>
        <v>24.533333333333331</v>
      </c>
    </row>
    <row r="31" spans="2:12" ht="15.75">
      <c r="B31" s="3">
        <v>27</v>
      </c>
      <c r="C31" s="13">
        <v>1</v>
      </c>
      <c r="D31" s="10" t="s">
        <v>5</v>
      </c>
      <c r="E31" s="10" t="s">
        <v>45</v>
      </c>
      <c r="F31" s="4">
        <v>10.45</v>
      </c>
      <c r="G31" s="4">
        <f t="shared" si="0"/>
        <v>10.45</v>
      </c>
      <c r="H31" s="5">
        <v>12.4</v>
      </c>
      <c r="I31" s="5">
        <f t="shared" si="1"/>
        <v>12.4</v>
      </c>
      <c r="J31" s="5">
        <v>15.3</v>
      </c>
      <c r="K31" s="4">
        <v>15.3</v>
      </c>
      <c r="L31" s="12">
        <f t="shared" si="2"/>
        <v>12.716666666666669</v>
      </c>
    </row>
    <row r="32" spans="2:12" ht="31.5">
      <c r="B32" s="3">
        <v>28</v>
      </c>
      <c r="C32" s="13">
        <v>12</v>
      </c>
      <c r="D32" s="3" t="s">
        <v>5</v>
      </c>
      <c r="E32" s="3" t="s">
        <v>35</v>
      </c>
      <c r="F32" s="4">
        <v>131.55000000000001</v>
      </c>
      <c r="G32" s="4">
        <f t="shared" si="0"/>
        <v>1578.6000000000001</v>
      </c>
      <c r="H32" s="5">
        <v>175.1</v>
      </c>
      <c r="I32" s="5">
        <f t="shared" si="1"/>
        <v>2101.1999999999998</v>
      </c>
      <c r="J32" s="5">
        <v>180</v>
      </c>
      <c r="K32" s="4">
        <v>2160</v>
      </c>
      <c r="L32" s="12">
        <f t="shared" si="2"/>
        <v>1946.6000000000001</v>
      </c>
    </row>
    <row r="33" spans="2:12" ht="31.5">
      <c r="B33" s="3">
        <v>29</v>
      </c>
      <c r="C33" s="13">
        <v>45</v>
      </c>
      <c r="D33" s="3" t="s">
        <v>5</v>
      </c>
      <c r="E33" s="3" t="s">
        <v>20</v>
      </c>
      <c r="F33" s="4">
        <v>3.5</v>
      </c>
      <c r="G33" s="4">
        <f t="shared" si="0"/>
        <v>157.5</v>
      </c>
      <c r="H33" s="5">
        <v>4.92</v>
      </c>
      <c r="I33" s="5">
        <f t="shared" si="1"/>
        <v>221.4</v>
      </c>
      <c r="J33" s="5">
        <v>6.3</v>
      </c>
      <c r="K33" s="4">
        <v>283.5</v>
      </c>
      <c r="L33" s="12">
        <f t="shared" si="2"/>
        <v>220.79999999999998</v>
      </c>
    </row>
    <row r="34" spans="2:12" ht="31.5">
      <c r="B34" s="3">
        <v>30</v>
      </c>
      <c r="C34" s="13">
        <v>25</v>
      </c>
      <c r="D34" s="3" t="s">
        <v>5</v>
      </c>
      <c r="E34" s="3" t="s">
        <v>36</v>
      </c>
      <c r="F34" s="4">
        <v>3.9</v>
      </c>
      <c r="G34" s="4">
        <f t="shared" si="0"/>
        <v>97.5</v>
      </c>
      <c r="H34" s="5">
        <v>4.5999999999999996</v>
      </c>
      <c r="I34" s="5">
        <f t="shared" si="1"/>
        <v>114.99999999999999</v>
      </c>
      <c r="J34" s="5">
        <v>4.5999999999999996</v>
      </c>
      <c r="K34" s="4">
        <f t="shared" ref="K34:K61" si="3">J34*C34</f>
        <v>114.99999999999999</v>
      </c>
      <c r="L34" s="12">
        <f t="shared" si="2"/>
        <v>109.16666666666667</v>
      </c>
    </row>
    <row r="35" spans="2:12" ht="31.5">
      <c r="B35" s="3">
        <v>31</v>
      </c>
      <c r="C35" s="3">
        <v>10</v>
      </c>
      <c r="D35" s="3" t="s">
        <v>5</v>
      </c>
      <c r="E35" s="3" t="s">
        <v>10</v>
      </c>
      <c r="F35" s="4">
        <v>103.77</v>
      </c>
      <c r="G35" s="4">
        <f t="shared" si="0"/>
        <v>1037.7</v>
      </c>
      <c r="H35" s="5">
        <v>118.3</v>
      </c>
      <c r="I35" s="5">
        <f t="shared" si="1"/>
        <v>1183</v>
      </c>
      <c r="J35" s="5">
        <v>120</v>
      </c>
      <c r="K35" s="4">
        <f t="shared" si="3"/>
        <v>1200</v>
      </c>
      <c r="L35" s="12">
        <f t="shared" si="2"/>
        <v>1140.2333333333333</v>
      </c>
    </row>
    <row r="36" spans="2:12" ht="31.5">
      <c r="B36" s="3">
        <v>32</v>
      </c>
      <c r="C36" s="3">
        <v>20</v>
      </c>
      <c r="D36" s="3" t="s">
        <v>5</v>
      </c>
      <c r="E36" s="3" t="s">
        <v>20</v>
      </c>
      <c r="F36" s="4">
        <v>46.12</v>
      </c>
      <c r="G36" s="4">
        <f t="shared" si="0"/>
        <v>922.4</v>
      </c>
      <c r="H36" s="5">
        <v>48.6</v>
      </c>
      <c r="I36" s="5">
        <f t="shared" si="1"/>
        <v>972</v>
      </c>
      <c r="J36" s="5">
        <v>41</v>
      </c>
      <c r="K36" s="4">
        <f t="shared" si="3"/>
        <v>820</v>
      </c>
      <c r="L36" s="12">
        <f t="shared" si="2"/>
        <v>904.80000000000007</v>
      </c>
    </row>
    <row r="37" spans="2:12" ht="31.5">
      <c r="B37" s="3">
        <v>33</v>
      </c>
      <c r="C37" s="3">
        <v>21</v>
      </c>
      <c r="D37" s="3" t="s">
        <v>5</v>
      </c>
      <c r="E37" s="3" t="s">
        <v>21</v>
      </c>
      <c r="F37" s="4">
        <v>3</v>
      </c>
      <c r="G37" s="4">
        <f t="shared" si="0"/>
        <v>63</v>
      </c>
      <c r="H37" s="5">
        <v>3.75</v>
      </c>
      <c r="I37" s="5">
        <f t="shared" si="1"/>
        <v>78.75</v>
      </c>
      <c r="J37" s="5">
        <v>3.8</v>
      </c>
      <c r="K37" s="4">
        <f t="shared" si="3"/>
        <v>79.8</v>
      </c>
      <c r="L37" s="12">
        <f t="shared" si="2"/>
        <v>73.850000000000009</v>
      </c>
    </row>
    <row r="38" spans="2:12" ht="15.75">
      <c r="B38" s="3">
        <v>34</v>
      </c>
      <c r="C38" s="3">
        <v>4</v>
      </c>
      <c r="D38" s="3" t="s">
        <v>14</v>
      </c>
      <c r="E38" s="3" t="s">
        <v>15</v>
      </c>
      <c r="F38" s="4">
        <v>68.5</v>
      </c>
      <c r="G38" s="4">
        <f t="shared" si="0"/>
        <v>274</v>
      </c>
      <c r="H38" s="5">
        <v>73</v>
      </c>
      <c r="I38" s="5">
        <f t="shared" si="1"/>
        <v>292</v>
      </c>
      <c r="J38" s="5">
        <v>74.900000000000006</v>
      </c>
      <c r="K38" s="4">
        <v>287.60000000000002</v>
      </c>
      <c r="L38" s="12">
        <f t="shared" si="2"/>
        <v>284.53333333333336</v>
      </c>
    </row>
    <row r="39" spans="2:12" ht="15.75">
      <c r="B39" s="3">
        <v>35</v>
      </c>
      <c r="C39" s="3">
        <v>4</v>
      </c>
      <c r="D39" s="10" t="s">
        <v>5</v>
      </c>
      <c r="E39" s="10" t="s">
        <v>16</v>
      </c>
      <c r="F39" s="4">
        <v>1.6</v>
      </c>
      <c r="G39" s="4">
        <f t="shared" si="0"/>
        <v>6.4</v>
      </c>
      <c r="H39" s="5">
        <v>2.1</v>
      </c>
      <c r="I39" s="5">
        <f t="shared" si="1"/>
        <v>8.4</v>
      </c>
      <c r="J39" s="5">
        <v>2.5</v>
      </c>
      <c r="K39" s="4">
        <f t="shared" si="3"/>
        <v>10</v>
      </c>
      <c r="L39" s="12">
        <f t="shared" si="2"/>
        <v>8.2666666666666675</v>
      </c>
    </row>
    <row r="40" spans="2:12" ht="15.75">
      <c r="B40" s="3">
        <v>36</v>
      </c>
      <c r="C40" s="3">
        <v>8</v>
      </c>
      <c r="D40" s="10" t="s">
        <v>5</v>
      </c>
      <c r="E40" s="10" t="s">
        <v>22</v>
      </c>
      <c r="F40" s="4">
        <v>1.6</v>
      </c>
      <c r="G40" s="4">
        <f t="shared" si="0"/>
        <v>12.8</v>
      </c>
      <c r="H40" s="5">
        <v>2</v>
      </c>
      <c r="I40" s="5">
        <f t="shared" si="1"/>
        <v>16</v>
      </c>
      <c r="J40" s="5">
        <v>2.1</v>
      </c>
      <c r="K40" s="4">
        <f t="shared" si="3"/>
        <v>16.8</v>
      </c>
      <c r="L40" s="12">
        <f t="shared" si="2"/>
        <v>15.200000000000001</v>
      </c>
    </row>
    <row r="41" spans="2:12" ht="15.75">
      <c r="B41" s="3">
        <v>37</v>
      </c>
      <c r="C41" s="3">
        <v>30</v>
      </c>
      <c r="D41" s="3" t="s">
        <v>14</v>
      </c>
      <c r="E41" s="3" t="s">
        <v>23</v>
      </c>
      <c r="F41" s="4">
        <v>7.75</v>
      </c>
      <c r="G41" s="4">
        <f t="shared" si="0"/>
        <v>232.5</v>
      </c>
      <c r="H41" s="5">
        <v>8.99</v>
      </c>
      <c r="I41" s="5">
        <f t="shared" si="1"/>
        <v>269.7</v>
      </c>
      <c r="J41" s="5">
        <v>9.1999999999999993</v>
      </c>
      <c r="K41" s="4">
        <f t="shared" si="3"/>
        <v>276</v>
      </c>
      <c r="L41" s="12">
        <f t="shared" si="2"/>
        <v>259.40000000000003</v>
      </c>
    </row>
    <row r="42" spans="2:12" ht="15.75">
      <c r="B42" s="3">
        <v>38</v>
      </c>
      <c r="C42" s="3">
        <v>400</v>
      </c>
      <c r="D42" s="3" t="s">
        <v>5</v>
      </c>
      <c r="E42" s="3" t="s">
        <v>11</v>
      </c>
      <c r="F42" s="4">
        <v>0.16</v>
      </c>
      <c r="G42" s="4">
        <f t="shared" si="0"/>
        <v>64</v>
      </c>
      <c r="H42" s="5">
        <v>0.2</v>
      </c>
      <c r="I42" s="5">
        <f t="shared" si="1"/>
        <v>80</v>
      </c>
      <c r="J42" s="5">
        <v>0.25</v>
      </c>
      <c r="K42" s="4">
        <f t="shared" si="3"/>
        <v>100</v>
      </c>
      <c r="L42" s="12">
        <f t="shared" si="2"/>
        <v>81.333333333333329</v>
      </c>
    </row>
    <row r="43" spans="2:12" ht="15.75">
      <c r="B43" s="3">
        <v>39</v>
      </c>
      <c r="C43" s="3">
        <v>800</v>
      </c>
      <c r="D43" s="3" t="s">
        <v>5</v>
      </c>
      <c r="E43" s="3" t="s">
        <v>12</v>
      </c>
      <c r="F43" s="4">
        <v>7.0000000000000007E-2</v>
      </c>
      <c r="G43" s="4">
        <f t="shared" si="0"/>
        <v>56.000000000000007</v>
      </c>
      <c r="H43" s="5">
        <v>0.16</v>
      </c>
      <c r="I43" s="5">
        <f t="shared" si="1"/>
        <v>128</v>
      </c>
      <c r="J43" s="5">
        <v>0.2</v>
      </c>
      <c r="K43" s="4">
        <f t="shared" si="3"/>
        <v>160</v>
      </c>
      <c r="L43" s="12">
        <f t="shared" si="2"/>
        <v>114.66666666666667</v>
      </c>
    </row>
    <row r="44" spans="2:12" ht="15.75">
      <c r="B44" s="3">
        <v>40</v>
      </c>
      <c r="C44" s="3">
        <v>800</v>
      </c>
      <c r="D44" s="3" t="s">
        <v>5</v>
      </c>
      <c r="E44" s="3" t="s">
        <v>13</v>
      </c>
      <c r="F44" s="4">
        <v>7.0000000000000007E-2</v>
      </c>
      <c r="G44" s="4">
        <f t="shared" si="0"/>
        <v>56.000000000000007</v>
      </c>
      <c r="H44" s="5">
        <v>0.12</v>
      </c>
      <c r="I44" s="5">
        <f t="shared" si="1"/>
        <v>96</v>
      </c>
      <c r="J44" s="5">
        <v>0.15</v>
      </c>
      <c r="K44" s="4">
        <f t="shared" si="3"/>
        <v>120</v>
      </c>
      <c r="L44" s="12">
        <f t="shared" si="2"/>
        <v>90.666666666666671</v>
      </c>
    </row>
    <row r="45" spans="2:12" ht="15.75">
      <c r="B45" s="3">
        <v>41</v>
      </c>
      <c r="C45" s="3">
        <v>4</v>
      </c>
      <c r="D45" s="3" t="s">
        <v>14</v>
      </c>
      <c r="E45" s="3" t="s">
        <v>37</v>
      </c>
      <c r="F45" s="4">
        <v>11</v>
      </c>
      <c r="G45" s="4">
        <f t="shared" si="0"/>
        <v>44</v>
      </c>
      <c r="H45" s="5">
        <v>16.899999999999999</v>
      </c>
      <c r="I45" s="5">
        <f t="shared" si="1"/>
        <v>67.599999999999994</v>
      </c>
      <c r="J45" s="5">
        <v>17.3</v>
      </c>
      <c r="K45" s="4">
        <f t="shared" si="3"/>
        <v>69.2</v>
      </c>
      <c r="L45" s="12">
        <f t="shared" si="2"/>
        <v>60.266666666666673</v>
      </c>
    </row>
    <row r="46" spans="2:12" ht="15.75">
      <c r="B46" s="3">
        <v>42</v>
      </c>
      <c r="C46" s="3">
        <v>4</v>
      </c>
      <c r="D46" s="3" t="s">
        <v>5</v>
      </c>
      <c r="E46" s="3" t="s">
        <v>38</v>
      </c>
      <c r="F46" s="4">
        <v>4.5</v>
      </c>
      <c r="G46" s="4">
        <f t="shared" si="0"/>
        <v>18</v>
      </c>
      <c r="H46" s="5">
        <v>7.3</v>
      </c>
      <c r="I46" s="5">
        <f t="shared" si="1"/>
        <v>29.2</v>
      </c>
      <c r="J46" s="5">
        <v>8</v>
      </c>
      <c r="K46" s="4">
        <f t="shared" si="3"/>
        <v>32</v>
      </c>
      <c r="L46" s="12">
        <f t="shared" si="2"/>
        <v>26.400000000000002</v>
      </c>
    </row>
    <row r="47" spans="2:12" ht="15.75">
      <c r="B47" s="3">
        <v>43</v>
      </c>
      <c r="C47" s="3">
        <v>8</v>
      </c>
      <c r="D47" s="3" t="s">
        <v>5</v>
      </c>
      <c r="E47" s="3" t="s">
        <v>39</v>
      </c>
      <c r="F47" s="4">
        <v>1.1000000000000001</v>
      </c>
      <c r="G47" s="4">
        <f t="shared" si="0"/>
        <v>8.8000000000000007</v>
      </c>
      <c r="H47" s="5">
        <v>1.6</v>
      </c>
      <c r="I47" s="5">
        <f t="shared" si="1"/>
        <v>12.8</v>
      </c>
      <c r="J47" s="5">
        <v>1.9</v>
      </c>
      <c r="K47" s="4">
        <f t="shared" si="3"/>
        <v>15.2</v>
      </c>
      <c r="L47" s="12">
        <f t="shared" si="2"/>
        <v>12.266666666666666</v>
      </c>
    </row>
    <row r="48" spans="2:12" ht="15.75">
      <c r="B48" s="3">
        <v>44</v>
      </c>
      <c r="C48" s="3">
        <v>8</v>
      </c>
      <c r="D48" s="3" t="s">
        <v>5</v>
      </c>
      <c r="E48" s="3" t="s">
        <v>40</v>
      </c>
      <c r="F48" s="4">
        <v>0.17</v>
      </c>
      <c r="G48" s="4">
        <f t="shared" si="0"/>
        <v>1.36</v>
      </c>
      <c r="H48" s="5">
        <v>0.3</v>
      </c>
      <c r="I48" s="5">
        <f t="shared" si="1"/>
        <v>2.4</v>
      </c>
      <c r="J48" s="5">
        <v>0.42</v>
      </c>
      <c r="K48" s="4">
        <f t="shared" si="3"/>
        <v>3.36</v>
      </c>
      <c r="L48" s="12">
        <f t="shared" si="2"/>
        <v>2.3733333333333331</v>
      </c>
    </row>
    <row r="49" spans="2:12" ht="15.75">
      <c r="B49" s="3">
        <v>45</v>
      </c>
      <c r="C49" s="3">
        <v>4</v>
      </c>
      <c r="D49" s="3" t="s">
        <v>5</v>
      </c>
      <c r="E49" s="3" t="s">
        <v>41</v>
      </c>
      <c r="F49" s="4">
        <v>3.2</v>
      </c>
      <c r="G49" s="4">
        <f t="shared" si="0"/>
        <v>12.8</v>
      </c>
      <c r="H49" s="5">
        <v>4</v>
      </c>
      <c r="I49" s="5">
        <f t="shared" si="1"/>
        <v>16</v>
      </c>
      <c r="J49" s="5">
        <v>5.0999999999999996</v>
      </c>
      <c r="K49" s="4">
        <f t="shared" si="3"/>
        <v>20.399999999999999</v>
      </c>
      <c r="L49" s="12">
        <f t="shared" si="2"/>
        <v>16.400000000000002</v>
      </c>
    </row>
    <row r="50" spans="2:12" ht="15.75">
      <c r="B50" s="3">
        <v>46</v>
      </c>
      <c r="C50" s="3">
        <v>12</v>
      </c>
      <c r="D50" s="3" t="s">
        <v>5</v>
      </c>
      <c r="E50" s="3" t="s">
        <v>42</v>
      </c>
      <c r="F50" s="4">
        <v>0.4</v>
      </c>
      <c r="G50" s="4">
        <f t="shared" si="0"/>
        <v>4.8000000000000007</v>
      </c>
      <c r="H50" s="5">
        <v>0.99</v>
      </c>
      <c r="I50" s="5">
        <f t="shared" si="1"/>
        <v>11.879999999999999</v>
      </c>
      <c r="J50" s="5">
        <v>1</v>
      </c>
      <c r="K50" s="4">
        <f t="shared" si="3"/>
        <v>12</v>
      </c>
      <c r="L50" s="12">
        <f t="shared" si="2"/>
        <v>9.56</v>
      </c>
    </row>
    <row r="51" spans="2:12" ht="15.75">
      <c r="B51" s="3">
        <v>47</v>
      </c>
      <c r="C51" s="3">
        <v>1100</v>
      </c>
      <c r="D51" s="3" t="s">
        <v>4</v>
      </c>
      <c r="E51" s="3" t="s">
        <v>24</v>
      </c>
      <c r="F51" s="4">
        <v>2</v>
      </c>
      <c r="G51" s="4">
        <f t="shared" si="0"/>
        <v>2200</v>
      </c>
      <c r="H51" s="5">
        <v>3.8</v>
      </c>
      <c r="I51" s="5">
        <v>4180</v>
      </c>
      <c r="J51" s="5">
        <v>3.99</v>
      </c>
      <c r="K51" s="4">
        <v>4389</v>
      </c>
      <c r="L51" s="12">
        <f t="shared" si="2"/>
        <v>3589.6666666666665</v>
      </c>
    </row>
    <row r="52" spans="2:12" ht="15.75">
      <c r="B52" s="3">
        <v>48</v>
      </c>
      <c r="C52" s="3">
        <v>200</v>
      </c>
      <c r="D52" s="3" t="s">
        <v>4</v>
      </c>
      <c r="E52" s="3" t="s">
        <v>33</v>
      </c>
      <c r="F52" s="4">
        <v>2.5</v>
      </c>
      <c r="G52" s="4">
        <f t="shared" si="0"/>
        <v>500</v>
      </c>
      <c r="H52" s="5">
        <v>3.9</v>
      </c>
      <c r="I52" s="5">
        <f t="shared" si="1"/>
        <v>780</v>
      </c>
      <c r="J52" s="5">
        <v>4</v>
      </c>
      <c r="K52" s="4">
        <f t="shared" si="3"/>
        <v>800</v>
      </c>
      <c r="L52" s="12">
        <f t="shared" si="2"/>
        <v>693.33333333333337</v>
      </c>
    </row>
    <row r="53" spans="2:12" ht="15.75">
      <c r="B53" s="3">
        <v>49</v>
      </c>
      <c r="C53" s="3">
        <v>100</v>
      </c>
      <c r="D53" s="3" t="s">
        <v>4</v>
      </c>
      <c r="E53" s="3" t="s">
        <v>34</v>
      </c>
      <c r="F53" s="4">
        <v>3</v>
      </c>
      <c r="G53" s="4">
        <f t="shared" si="0"/>
        <v>300</v>
      </c>
      <c r="H53" s="5">
        <v>4.5</v>
      </c>
      <c r="I53" s="5">
        <f t="shared" si="1"/>
        <v>450</v>
      </c>
      <c r="J53" s="5">
        <v>4.5</v>
      </c>
      <c r="K53" s="4">
        <f t="shared" si="3"/>
        <v>450</v>
      </c>
      <c r="L53" s="12">
        <f t="shared" si="2"/>
        <v>400</v>
      </c>
    </row>
    <row r="54" spans="2:12" ht="15.75">
      <c r="B54" s="3">
        <v>50</v>
      </c>
      <c r="C54" s="3">
        <v>32</v>
      </c>
      <c r="D54" s="3" t="s">
        <v>69</v>
      </c>
      <c r="E54" s="3" t="s">
        <v>70</v>
      </c>
      <c r="F54" s="4">
        <v>3.9</v>
      </c>
      <c r="G54" s="4">
        <f t="shared" si="0"/>
        <v>124.8</v>
      </c>
      <c r="H54" s="5">
        <v>4.0999999999999996</v>
      </c>
      <c r="I54" s="5">
        <f t="shared" si="1"/>
        <v>131.19999999999999</v>
      </c>
      <c r="J54" s="5">
        <v>4.25</v>
      </c>
      <c r="K54" s="4">
        <f t="shared" si="3"/>
        <v>136</v>
      </c>
      <c r="L54" s="12">
        <f t="shared" si="2"/>
        <v>130.66666666666666</v>
      </c>
    </row>
    <row r="55" spans="2:12" ht="15.75">
      <c r="B55" s="3">
        <v>51</v>
      </c>
      <c r="C55" s="3">
        <v>10</v>
      </c>
      <c r="D55" s="3" t="s">
        <v>69</v>
      </c>
      <c r="E55" s="3" t="s">
        <v>71</v>
      </c>
      <c r="F55" s="4">
        <v>4.8</v>
      </c>
      <c r="G55" s="4">
        <f t="shared" si="0"/>
        <v>48</v>
      </c>
      <c r="H55" s="5">
        <v>5.2</v>
      </c>
      <c r="I55" s="5">
        <f t="shared" si="1"/>
        <v>52</v>
      </c>
      <c r="J55" s="5">
        <v>5.9</v>
      </c>
      <c r="K55" s="4">
        <f t="shared" si="3"/>
        <v>59</v>
      </c>
      <c r="L55" s="12">
        <f t="shared" si="2"/>
        <v>53</v>
      </c>
    </row>
    <row r="56" spans="2:12" ht="15.75">
      <c r="B56" s="3">
        <v>52</v>
      </c>
      <c r="C56" s="3">
        <v>6</v>
      </c>
      <c r="D56" s="3" t="s">
        <v>61</v>
      </c>
      <c r="E56" s="3" t="s">
        <v>72</v>
      </c>
      <c r="F56" s="4">
        <v>22</v>
      </c>
      <c r="G56" s="4">
        <f t="shared" si="0"/>
        <v>132</v>
      </c>
      <c r="H56" s="5">
        <v>24.8</v>
      </c>
      <c r="I56" s="5">
        <f t="shared" si="1"/>
        <v>148.80000000000001</v>
      </c>
      <c r="J56" s="5">
        <v>28.3</v>
      </c>
      <c r="K56" s="4">
        <f t="shared" si="3"/>
        <v>169.8</v>
      </c>
      <c r="L56" s="12">
        <f t="shared" si="2"/>
        <v>150.20000000000002</v>
      </c>
    </row>
    <row r="57" spans="2:12" ht="15.75">
      <c r="B57" s="3">
        <v>53</v>
      </c>
      <c r="C57" s="3">
        <v>11</v>
      </c>
      <c r="D57" s="3" t="s">
        <v>69</v>
      </c>
      <c r="E57" s="3" t="s">
        <v>73</v>
      </c>
      <c r="F57" s="4">
        <v>36.9</v>
      </c>
      <c r="G57" s="4">
        <f t="shared" si="0"/>
        <v>405.9</v>
      </c>
      <c r="H57" s="5">
        <v>41</v>
      </c>
      <c r="I57" s="5">
        <f t="shared" si="1"/>
        <v>451</v>
      </c>
      <c r="J57" s="5">
        <v>80.69</v>
      </c>
      <c r="K57" s="4">
        <f t="shared" si="3"/>
        <v>887.58999999999992</v>
      </c>
      <c r="L57" s="12">
        <f t="shared" si="2"/>
        <v>581.49666666666656</v>
      </c>
    </row>
    <row r="58" spans="2:12" ht="15.75">
      <c r="B58" s="3">
        <v>54</v>
      </c>
      <c r="C58" s="3">
        <v>1</v>
      </c>
      <c r="D58" s="3" t="s">
        <v>14</v>
      </c>
      <c r="E58" s="3" t="s">
        <v>74</v>
      </c>
      <c r="F58" s="4">
        <v>73.489999999999995</v>
      </c>
      <c r="G58" s="4">
        <f t="shared" si="0"/>
        <v>73.489999999999995</v>
      </c>
      <c r="H58" s="5">
        <v>76.900000000000006</v>
      </c>
      <c r="I58" s="5">
        <f t="shared" si="1"/>
        <v>76.900000000000006</v>
      </c>
      <c r="J58" s="5">
        <v>86.2</v>
      </c>
      <c r="K58" s="4">
        <f t="shared" si="3"/>
        <v>86.2</v>
      </c>
      <c r="L58" s="12">
        <f t="shared" si="2"/>
        <v>78.86333333333333</v>
      </c>
    </row>
    <row r="59" spans="2:12" ht="15.75">
      <c r="B59" s="3">
        <v>55</v>
      </c>
      <c r="C59" s="3">
        <v>14</v>
      </c>
      <c r="D59" s="3" t="s">
        <v>69</v>
      </c>
      <c r="E59" s="3" t="s">
        <v>75</v>
      </c>
      <c r="F59" s="4">
        <v>46.8</v>
      </c>
      <c r="G59" s="4">
        <f t="shared" si="0"/>
        <v>655.19999999999993</v>
      </c>
      <c r="H59" s="5">
        <v>47.5</v>
      </c>
      <c r="I59" s="5">
        <f t="shared" si="1"/>
        <v>665</v>
      </c>
      <c r="J59" s="5">
        <v>52</v>
      </c>
      <c r="K59" s="4">
        <f t="shared" si="3"/>
        <v>728</v>
      </c>
      <c r="L59" s="12">
        <f t="shared" si="2"/>
        <v>682.73333333333323</v>
      </c>
    </row>
    <row r="60" spans="2:12" ht="15.75">
      <c r="B60" s="3">
        <v>56</v>
      </c>
      <c r="C60" s="3">
        <v>14</v>
      </c>
      <c r="D60" s="3" t="s">
        <v>69</v>
      </c>
      <c r="E60" s="3" t="s">
        <v>76</v>
      </c>
      <c r="F60" s="4">
        <v>35.78</v>
      </c>
      <c r="G60" s="4">
        <f t="shared" si="0"/>
        <v>500.92</v>
      </c>
      <c r="H60" s="5">
        <v>36.1</v>
      </c>
      <c r="I60" s="5">
        <f t="shared" si="1"/>
        <v>505.40000000000003</v>
      </c>
      <c r="J60" s="5">
        <v>48.1</v>
      </c>
      <c r="K60" s="4">
        <f t="shared" si="3"/>
        <v>673.4</v>
      </c>
      <c r="L60" s="12">
        <v>166.97</v>
      </c>
    </row>
    <row r="61" spans="2:12" ht="15.75">
      <c r="B61" s="3">
        <v>57</v>
      </c>
      <c r="C61" s="3">
        <v>61</v>
      </c>
      <c r="D61" s="3" t="s">
        <v>69</v>
      </c>
      <c r="E61" s="3" t="s">
        <v>77</v>
      </c>
      <c r="F61" s="4">
        <v>11.07</v>
      </c>
      <c r="G61" s="4">
        <f t="shared" si="0"/>
        <v>675.27</v>
      </c>
      <c r="H61" s="5">
        <v>12.85</v>
      </c>
      <c r="I61" s="5">
        <f t="shared" si="1"/>
        <v>783.85</v>
      </c>
      <c r="J61" s="5">
        <v>15.85</v>
      </c>
      <c r="K61" s="4">
        <f t="shared" si="3"/>
        <v>966.85</v>
      </c>
      <c r="L61" s="12">
        <f t="shared" si="2"/>
        <v>808.65666666666664</v>
      </c>
    </row>
    <row r="62" spans="2:12" ht="15.75">
      <c r="B62" s="3">
        <v>58</v>
      </c>
      <c r="C62" s="3">
        <v>1</v>
      </c>
      <c r="D62" s="3" t="s">
        <v>69</v>
      </c>
      <c r="E62" s="3" t="s">
        <v>58</v>
      </c>
      <c r="F62" s="4">
        <v>6320</v>
      </c>
      <c r="G62" s="4">
        <f t="shared" si="0"/>
        <v>6320</v>
      </c>
      <c r="H62" s="5">
        <v>9470.68</v>
      </c>
      <c r="I62" s="5">
        <f t="shared" si="1"/>
        <v>9470.68</v>
      </c>
      <c r="J62" s="5">
        <v>8409.89</v>
      </c>
      <c r="K62" s="4">
        <v>8409.89</v>
      </c>
      <c r="L62" s="12">
        <f t="shared" si="2"/>
        <v>8066.8566666666666</v>
      </c>
    </row>
    <row r="63" spans="2:12" ht="27" customHeight="1">
      <c r="B63" s="14"/>
      <c r="D63" s="14"/>
      <c r="E63" s="14"/>
      <c r="F63" s="7" t="s">
        <v>84</v>
      </c>
      <c r="G63" s="8">
        <f>SUM(G5:G62)</f>
        <v>36785.490000000005</v>
      </c>
      <c r="H63" s="7" t="s">
        <v>84</v>
      </c>
      <c r="I63" s="8">
        <f>SUM(I5:I62)</f>
        <v>50888.030000000006</v>
      </c>
      <c r="J63" s="7" t="s">
        <v>84</v>
      </c>
      <c r="K63" s="8">
        <f>SUM(K5:K62)</f>
        <v>61125.88</v>
      </c>
      <c r="L63" s="9">
        <f t="shared" si="2"/>
        <v>49599.80000000001</v>
      </c>
    </row>
    <row r="64" spans="2:12" ht="23.25">
      <c r="B64" s="29" t="s">
        <v>87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2:12" ht="23.25" customHeight="1">
      <c r="B65" s="30" t="s">
        <v>25</v>
      </c>
      <c r="C65" s="30"/>
      <c r="D65" s="30"/>
      <c r="E65" s="30"/>
      <c r="F65" s="27" t="s">
        <v>79</v>
      </c>
      <c r="G65" s="27"/>
      <c r="H65" s="27" t="s">
        <v>78</v>
      </c>
      <c r="I65" s="27"/>
      <c r="J65" s="27" t="s">
        <v>82</v>
      </c>
      <c r="K65" s="27"/>
      <c r="L65" s="28" t="s">
        <v>83</v>
      </c>
    </row>
    <row r="66" spans="2:12" ht="30" customHeight="1">
      <c r="B66" s="6" t="s">
        <v>0</v>
      </c>
      <c r="C66" s="6" t="s">
        <v>1</v>
      </c>
      <c r="D66" s="6" t="s">
        <v>2</v>
      </c>
      <c r="E66" s="6" t="s">
        <v>3</v>
      </c>
      <c r="F66" s="6" t="s">
        <v>80</v>
      </c>
      <c r="G66" s="6" t="s">
        <v>81</v>
      </c>
      <c r="H66" s="6" t="s">
        <v>80</v>
      </c>
      <c r="I66" s="6" t="s">
        <v>81</v>
      </c>
      <c r="J66" s="6" t="s">
        <v>80</v>
      </c>
      <c r="K66" s="6" t="s">
        <v>81</v>
      </c>
      <c r="L66" s="28"/>
    </row>
    <row r="67" spans="2:12" ht="31.5">
      <c r="B67" s="3">
        <v>1</v>
      </c>
      <c r="C67" s="3">
        <v>178</v>
      </c>
      <c r="D67" s="3" t="s">
        <v>4</v>
      </c>
      <c r="E67" s="3" t="s">
        <v>59</v>
      </c>
      <c r="F67" s="4">
        <v>29.44</v>
      </c>
      <c r="G67" s="4">
        <f>C67*F67</f>
        <v>5240.3200000000006</v>
      </c>
      <c r="H67" s="4">
        <v>31.43</v>
      </c>
      <c r="I67" s="4">
        <v>5594.54</v>
      </c>
      <c r="J67" s="4">
        <v>33.200000000000003</v>
      </c>
      <c r="K67" s="16">
        <v>5909.6</v>
      </c>
      <c r="L67" s="17">
        <f>(G67+I67+K67)/3</f>
        <v>5581.4866666666667</v>
      </c>
    </row>
    <row r="68" spans="2:12" ht="31.5">
      <c r="B68" s="3">
        <v>2</v>
      </c>
      <c r="C68" s="3">
        <v>85</v>
      </c>
      <c r="D68" s="3" t="s">
        <v>14</v>
      </c>
      <c r="E68" s="3" t="s">
        <v>60</v>
      </c>
      <c r="F68" s="4">
        <v>27.54</v>
      </c>
      <c r="G68" s="4">
        <f t="shared" ref="G68:G76" si="4">C68*F68</f>
        <v>2340.9</v>
      </c>
      <c r="H68" s="4">
        <v>31.2</v>
      </c>
      <c r="I68" s="4">
        <f t="shared" ref="I68:I76" si="5">H68*C68</f>
        <v>2652</v>
      </c>
      <c r="J68" s="4">
        <v>31.5</v>
      </c>
      <c r="K68" s="16">
        <f t="shared" ref="K68:K76" si="6">J68*C68</f>
        <v>2677.5</v>
      </c>
      <c r="L68" s="17">
        <f t="shared" ref="L68:L77" si="7">(G68+I68+K68)/3</f>
        <v>2556.7999999999997</v>
      </c>
    </row>
    <row r="69" spans="2:12" ht="15.75">
      <c r="B69" s="3">
        <v>3</v>
      </c>
      <c r="C69" s="3">
        <v>20</v>
      </c>
      <c r="D69" s="3" t="s">
        <v>61</v>
      </c>
      <c r="E69" s="3" t="s">
        <v>62</v>
      </c>
      <c r="F69" s="4">
        <v>15</v>
      </c>
      <c r="G69" s="4">
        <f t="shared" si="4"/>
        <v>300</v>
      </c>
      <c r="H69" s="4">
        <v>18</v>
      </c>
      <c r="I69" s="4">
        <f t="shared" si="5"/>
        <v>360</v>
      </c>
      <c r="J69" s="4">
        <v>18.100000000000001</v>
      </c>
      <c r="K69" s="16">
        <f t="shared" si="6"/>
        <v>362</v>
      </c>
      <c r="L69" s="17">
        <f t="shared" si="7"/>
        <v>340.66666666666669</v>
      </c>
    </row>
    <row r="70" spans="2:12" ht="15.75">
      <c r="B70" s="3">
        <v>4</v>
      </c>
      <c r="C70" s="3">
        <v>30</v>
      </c>
      <c r="D70" s="3" t="s">
        <v>61</v>
      </c>
      <c r="E70" s="3" t="s">
        <v>63</v>
      </c>
      <c r="F70" s="4">
        <v>13.5</v>
      </c>
      <c r="G70" s="4">
        <f t="shared" si="4"/>
        <v>405</v>
      </c>
      <c r="H70" s="4">
        <v>16.5</v>
      </c>
      <c r="I70" s="4">
        <f t="shared" si="5"/>
        <v>495</v>
      </c>
      <c r="J70" s="4">
        <v>16.82</v>
      </c>
      <c r="K70" s="16">
        <f t="shared" si="6"/>
        <v>504.6</v>
      </c>
      <c r="L70" s="17">
        <f t="shared" si="7"/>
        <v>468.2</v>
      </c>
    </row>
    <row r="71" spans="2:12" ht="15.75">
      <c r="B71" s="3">
        <v>5</v>
      </c>
      <c r="C71" s="3">
        <v>11</v>
      </c>
      <c r="D71" s="3" t="s">
        <v>5</v>
      </c>
      <c r="E71" s="3" t="s">
        <v>64</v>
      </c>
      <c r="F71" s="4">
        <v>24.25</v>
      </c>
      <c r="G71" s="4">
        <f t="shared" si="4"/>
        <v>266.75</v>
      </c>
      <c r="H71" s="4">
        <v>30.21</v>
      </c>
      <c r="I71" s="4">
        <f t="shared" si="5"/>
        <v>332.31</v>
      </c>
      <c r="J71" s="4">
        <v>35</v>
      </c>
      <c r="K71" s="16">
        <f t="shared" si="6"/>
        <v>385</v>
      </c>
      <c r="L71" s="17">
        <f t="shared" si="7"/>
        <v>328.02</v>
      </c>
    </row>
    <row r="72" spans="2:12" ht="15.75">
      <c r="B72" s="3">
        <v>6</v>
      </c>
      <c r="C72" s="3">
        <v>1</v>
      </c>
      <c r="D72" s="3" t="s">
        <v>5</v>
      </c>
      <c r="E72" s="3" t="s">
        <v>65</v>
      </c>
      <c r="F72" s="4">
        <v>271.83</v>
      </c>
      <c r="G72" s="4">
        <f t="shared" si="4"/>
        <v>271.83</v>
      </c>
      <c r="H72" s="4">
        <v>298.10000000000002</v>
      </c>
      <c r="I72" s="4">
        <f t="shared" si="5"/>
        <v>298.10000000000002</v>
      </c>
      <c r="J72" s="4">
        <v>341.58</v>
      </c>
      <c r="K72" s="16">
        <f t="shared" si="6"/>
        <v>341.58</v>
      </c>
      <c r="L72" s="17">
        <f t="shared" si="7"/>
        <v>303.83666666666664</v>
      </c>
    </row>
    <row r="73" spans="2:12" ht="15.75">
      <c r="B73" s="3">
        <v>7</v>
      </c>
      <c r="C73" s="3">
        <v>1</v>
      </c>
      <c r="D73" s="3" t="s">
        <v>5</v>
      </c>
      <c r="E73" s="3" t="s">
        <v>66</v>
      </c>
      <c r="F73" s="4">
        <v>324.58999999999997</v>
      </c>
      <c r="G73" s="4">
        <f t="shared" si="4"/>
        <v>324.58999999999997</v>
      </c>
      <c r="H73" s="4">
        <v>360</v>
      </c>
      <c r="I73" s="4">
        <f t="shared" si="5"/>
        <v>360</v>
      </c>
      <c r="J73" s="4">
        <v>392</v>
      </c>
      <c r="K73" s="16">
        <f t="shared" si="6"/>
        <v>392</v>
      </c>
      <c r="L73" s="17">
        <f t="shared" si="7"/>
        <v>358.86333333333329</v>
      </c>
    </row>
    <row r="74" spans="2:12" ht="15.75">
      <c r="B74" s="3">
        <v>8</v>
      </c>
      <c r="C74" s="3">
        <v>1</v>
      </c>
      <c r="D74" s="3" t="s">
        <v>5</v>
      </c>
      <c r="E74" s="3" t="s">
        <v>67</v>
      </c>
      <c r="F74" s="4">
        <v>313.93</v>
      </c>
      <c r="G74" s="4">
        <f t="shared" si="4"/>
        <v>313.93</v>
      </c>
      <c r="H74" s="4">
        <v>352.26</v>
      </c>
      <c r="I74" s="4">
        <f t="shared" si="5"/>
        <v>352.26</v>
      </c>
      <c r="J74" s="4">
        <v>428.62</v>
      </c>
      <c r="K74" s="16">
        <f t="shared" si="6"/>
        <v>428.62</v>
      </c>
      <c r="L74" s="17">
        <f t="shared" si="7"/>
        <v>364.93666666666667</v>
      </c>
    </row>
    <row r="75" spans="2:12" ht="15.75">
      <c r="B75" s="3">
        <v>9</v>
      </c>
      <c r="C75" s="3">
        <v>1</v>
      </c>
      <c r="D75" s="3" t="s">
        <v>5</v>
      </c>
      <c r="E75" s="3" t="s">
        <v>68</v>
      </c>
      <c r="F75" s="4">
        <v>199.95</v>
      </c>
      <c r="G75" s="4">
        <f t="shared" si="4"/>
        <v>199.95</v>
      </c>
      <c r="H75" s="4">
        <v>240</v>
      </c>
      <c r="I75" s="4">
        <f t="shared" si="5"/>
        <v>240</v>
      </c>
      <c r="J75" s="4">
        <v>265</v>
      </c>
      <c r="K75" s="16">
        <f t="shared" si="6"/>
        <v>265</v>
      </c>
      <c r="L75" s="17">
        <f t="shared" si="7"/>
        <v>234.98333333333335</v>
      </c>
    </row>
    <row r="76" spans="2:12" ht="15.75">
      <c r="B76" s="15">
        <v>10</v>
      </c>
      <c r="C76" s="15">
        <v>1</v>
      </c>
      <c r="D76" s="15" t="s">
        <v>2</v>
      </c>
      <c r="E76" s="15" t="s">
        <v>85</v>
      </c>
      <c r="F76" s="17">
        <v>4970</v>
      </c>
      <c r="G76" s="4">
        <f t="shared" si="4"/>
        <v>4970</v>
      </c>
      <c r="H76" s="17">
        <v>5860</v>
      </c>
      <c r="I76" s="4">
        <f t="shared" si="5"/>
        <v>5860</v>
      </c>
      <c r="J76" s="17">
        <v>6400</v>
      </c>
      <c r="K76" s="16">
        <f t="shared" si="6"/>
        <v>6400</v>
      </c>
      <c r="L76" s="17">
        <f t="shared" si="7"/>
        <v>5743.333333333333</v>
      </c>
    </row>
    <row r="77" spans="2:12" ht="27.75" customHeight="1">
      <c r="F77" s="7" t="s">
        <v>84</v>
      </c>
      <c r="G77" s="12">
        <f>SUM(G67:G76)</f>
        <v>14633.270000000002</v>
      </c>
      <c r="H77" s="7" t="s">
        <v>84</v>
      </c>
      <c r="I77" s="12">
        <f>SUM(I67:I76)</f>
        <v>16544.21</v>
      </c>
      <c r="J77" s="7" t="s">
        <v>84</v>
      </c>
      <c r="K77" s="12">
        <f>SUM(K67:K76)</f>
        <v>17665.900000000001</v>
      </c>
      <c r="L77" s="18">
        <f t="shared" si="7"/>
        <v>16281.126666666669</v>
      </c>
    </row>
    <row r="78" spans="2:12">
      <c r="G78" s="2"/>
      <c r="H78" s="2"/>
    </row>
    <row r="79" spans="2:12">
      <c r="G79" s="2"/>
      <c r="H79" s="2"/>
    </row>
    <row r="80" spans="2:12" ht="27.75" customHeight="1">
      <c r="F80" s="19" t="s">
        <v>86</v>
      </c>
      <c r="G80" s="20">
        <f>G63+G77</f>
        <v>51418.760000000009</v>
      </c>
      <c r="H80" s="19" t="s">
        <v>86</v>
      </c>
      <c r="I80" s="20">
        <f>I63+I77</f>
        <v>67432.240000000005</v>
      </c>
      <c r="J80" s="19" t="s">
        <v>86</v>
      </c>
      <c r="K80" s="20">
        <f>K63+K77</f>
        <v>78791.78</v>
      </c>
      <c r="L80" s="20">
        <f>L63+L77</f>
        <v>65880.926666666681</v>
      </c>
    </row>
    <row r="81" spans="2:12" ht="27.75" customHeight="1">
      <c r="G81" s="2"/>
      <c r="H81" s="2"/>
    </row>
    <row r="82" spans="2:12" ht="27.75" customHeight="1">
      <c r="B82" s="29" t="s">
        <v>88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2:12" ht="27.75" customHeight="1">
      <c r="B83" s="25"/>
      <c r="C83" s="26"/>
      <c r="D83" s="26"/>
      <c r="E83" s="25" t="s">
        <v>25</v>
      </c>
      <c r="F83" s="27" t="s">
        <v>79</v>
      </c>
      <c r="G83" s="27"/>
      <c r="H83" s="27" t="s">
        <v>78</v>
      </c>
      <c r="I83" s="27"/>
      <c r="J83" s="27" t="s">
        <v>82</v>
      </c>
      <c r="K83" s="27"/>
      <c r="L83" s="23" t="s">
        <v>83</v>
      </c>
    </row>
    <row r="84" spans="2:12" ht="27.75" customHeight="1">
      <c r="F84" s="7" t="s">
        <v>84</v>
      </c>
      <c r="G84" s="8">
        <v>38701</v>
      </c>
      <c r="H84" s="7" t="s">
        <v>84</v>
      </c>
      <c r="I84" s="8">
        <v>44506.15</v>
      </c>
      <c r="J84" s="7" t="s">
        <v>84</v>
      </c>
      <c r="K84" s="8">
        <v>53407.38</v>
      </c>
      <c r="L84" s="24">
        <f>(G84+I84+K84)/3</f>
        <v>45538.176666666666</v>
      </c>
    </row>
    <row r="85" spans="2:12" ht="27.75" customHeight="1">
      <c r="G85" s="2"/>
      <c r="H85" s="2"/>
    </row>
    <row r="86" spans="2:12" ht="27.75" customHeight="1">
      <c r="E86" s="25" t="s">
        <v>89</v>
      </c>
      <c r="F86" s="19" t="s">
        <v>86</v>
      </c>
      <c r="G86" s="20">
        <f>G80+G84</f>
        <v>90119.760000000009</v>
      </c>
      <c r="H86" s="19" t="s">
        <v>86</v>
      </c>
      <c r="I86" s="20">
        <f>I80+I84</f>
        <v>111938.39000000001</v>
      </c>
      <c r="J86" s="19" t="s">
        <v>86</v>
      </c>
      <c r="K86" s="20">
        <f>K80+K84</f>
        <v>132199.16</v>
      </c>
      <c r="L86" s="20">
        <f>L80+L84</f>
        <v>111419.10333333335</v>
      </c>
    </row>
    <row r="87" spans="2:12" ht="27.75" customHeight="1">
      <c r="G87" s="2"/>
      <c r="H87" s="2"/>
    </row>
    <row r="88" spans="2:12" ht="27.75" customHeight="1">
      <c r="G88" s="2"/>
      <c r="H88" s="2"/>
    </row>
  </sheetData>
  <mergeCells count="16">
    <mergeCell ref="L3:L4"/>
    <mergeCell ref="B3:E3"/>
    <mergeCell ref="B82:L82"/>
    <mergeCell ref="F83:G83"/>
    <mergeCell ref="H83:I83"/>
    <mergeCell ref="J83:K83"/>
    <mergeCell ref="F65:G65"/>
    <mergeCell ref="H65:I65"/>
    <mergeCell ref="J65:K65"/>
    <mergeCell ref="L65:L66"/>
    <mergeCell ref="B2:L2"/>
    <mergeCell ref="B64:L64"/>
    <mergeCell ref="F3:G3"/>
    <mergeCell ref="H3:I3"/>
    <mergeCell ref="B65:E65"/>
    <mergeCell ref="J3:K3"/>
  </mergeCells>
  <phoneticPr fontId="0" type="noConversion"/>
  <pageMargins left="0" right="0" top="0.39370078740157483" bottom="0.39370078740157483" header="0.31496062992125984" footer="0.27559055118110237"/>
  <pageSetup paperSize="9" scale="73" orientation="landscape" horizontalDpi="300" verticalDpi="300" r:id="rId1"/>
  <headerFooter alignWithMargins="0">
    <oddFooter>&amp;R&amp;P</oddFooter>
  </headerFooter>
  <rowBreaks count="1" manualBreakCount="1">
    <brk id="6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marco.amaral</cp:lastModifiedBy>
  <cp:lastPrinted>2019-01-24T12:39:33Z</cp:lastPrinted>
  <dcterms:created xsi:type="dcterms:W3CDTF">2002-03-29T22:12:48Z</dcterms:created>
  <dcterms:modified xsi:type="dcterms:W3CDTF">2019-03-07T13:57:46Z</dcterms:modified>
</cp:coreProperties>
</file>